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4\LICITAÇÃO\TOMADA DE PREÇOS\TP nº 016-2014 -Reforço Estrutural e Novo Telhamento da Creche Beija Flor\MAIL\"/>
    </mc:Choice>
  </mc:AlternateContent>
  <bookViews>
    <workbookView xWindow="0" yWindow="0" windowWidth="19200" windowHeight="11595"/>
  </bookViews>
  <sheets>
    <sheet name="Orçamento Branco" sheetId="3" r:id="rId1"/>
  </sheets>
  <definedNames>
    <definedName name="_xlnm.Print_Area" localSheetId="0">'Orçamento Branco'!$A$1:$G$72</definedName>
    <definedName name="_xlnm.Print_Titles" localSheetId="0">'Orçamento Branco'!$1:$11</definedName>
  </definedNames>
  <calcPr calcId="152511"/>
</workbook>
</file>

<file path=xl/calcChain.xml><?xml version="1.0" encoding="utf-8"?>
<calcChain xmlns="http://schemas.openxmlformats.org/spreadsheetml/2006/main">
  <c r="G57" i="3" l="1"/>
  <c r="G56" i="3"/>
  <c r="G53" i="3"/>
  <c r="G52" i="3"/>
  <c r="G51" i="3"/>
  <c r="G54" i="3" s="1"/>
  <c r="G48" i="3"/>
  <c r="G47" i="3"/>
  <c r="G46" i="3"/>
  <c r="G43" i="3"/>
  <c r="G42" i="3"/>
  <c r="G44" i="3" s="1"/>
  <c r="G38" i="3"/>
  <c r="G37" i="3"/>
  <c r="G36" i="3"/>
  <c r="G35" i="3"/>
  <c r="G34" i="3"/>
  <c r="G33" i="3"/>
  <c r="G29" i="3"/>
  <c r="G28" i="3"/>
  <c r="G27" i="3"/>
  <c r="G26" i="3"/>
  <c r="G22" i="3"/>
  <c r="G21" i="3"/>
  <c r="G20" i="3"/>
  <c r="G19" i="3"/>
  <c r="G18" i="3"/>
  <c r="G17" i="3"/>
  <c r="G23" i="3" s="1"/>
  <c r="G14" i="3"/>
  <c r="G13" i="3"/>
  <c r="G15" i="3" s="1"/>
  <c r="G30" i="3" l="1"/>
  <c r="G59" i="3" s="1"/>
  <c r="F61" i="3" s="1"/>
  <c r="F62" i="3" s="1"/>
  <c r="F63" i="3" s="1"/>
  <c r="G39" i="3"/>
  <c r="G49" i="3"/>
  <c r="G58" i="3"/>
</calcChain>
</file>

<file path=xl/sharedStrings.xml><?xml version="1.0" encoding="utf-8"?>
<sst xmlns="http://schemas.openxmlformats.org/spreadsheetml/2006/main" count="131" uniqueCount="101">
  <si>
    <t>ITEM</t>
  </si>
  <si>
    <t>CODIGO</t>
  </si>
  <si>
    <t>QUANT.</t>
  </si>
  <si>
    <t>UNIT.</t>
  </si>
  <si>
    <t>TOTAL</t>
  </si>
  <si>
    <t>CANTEIRO DE OBRAS</t>
  </si>
  <si>
    <t>PINTURA</t>
  </si>
  <si>
    <t>un</t>
  </si>
  <si>
    <t>m</t>
  </si>
  <si>
    <t>m²</t>
  </si>
  <si>
    <t>Placa de identificação para obra</t>
  </si>
  <si>
    <t>m³</t>
  </si>
  <si>
    <t>PISO</t>
  </si>
  <si>
    <t>Emboço desempenado com espuma de poliéster</t>
  </si>
  <si>
    <t>Piso cerâmico esmaltado com textura semi-rugosa PEI-5 resistência química A, para áreas internas, assentado com argamassa colante industrializada</t>
  </si>
  <si>
    <t>TOTAL COM BDI</t>
  </si>
  <si>
    <t>PLANILHA ORÇAMENTÁRIA</t>
  </si>
  <si>
    <t>1</t>
  </si>
  <si>
    <t>1.2</t>
  </si>
  <si>
    <t>1.2.1</t>
  </si>
  <si>
    <t>1.3</t>
  </si>
  <si>
    <t>1.3.1</t>
  </si>
  <si>
    <t>1.3.2</t>
  </si>
  <si>
    <t>2</t>
  </si>
  <si>
    <t>2.1</t>
  </si>
  <si>
    <t>2.1.1</t>
  </si>
  <si>
    <t>2.1.2</t>
  </si>
  <si>
    <t>3</t>
  </si>
  <si>
    <t>3.1</t>
  </si>
  <si>
    <t>3.1.1</t>
  </si>
  <si>
    <t>3.1.2</t>
  </si>
  <si>
    <t>4</t>
  </si>
  <si>
    <t>4.1</t>
  </si>
  <si>
    <t>4.1.1</t>
  </si>
  <si>
    <t>4.1.2</t>
  </si>
  <si>
    <t xml:space="preserve">Data: </t>
  </si>
  <si>
    <t>UNID.</t>
  </si>
  <si>
    <t>CPOS</t>
  </si>
  <si>
    <t>DESCRIÇÃO DOS SERVIÇOS</t>
  </si>
  <si>
    <t>CUSTO</t>
  </si>
  <si>
    <t>2.1.3</t>
  </si>
  <si>
    <t>SUBTOTAL</t>
  </si>
  <si>
    <t>Broca em concreto armado diâmetro de 25 cm - completa</t>
  </si>
  <si>
    <t>3.1.3</t>
  </si>
  <si>
    <t>FUNDAÇÃO E ESTRUTURA</t>
  </si>
  <si>
    <t>5</t>
  </si>
  <si>
    <t>6</t>
  </si>
  <si>
    <t>7</t>
  </si>
  <si>
    <t>5.1</t>
  </si>
  <si>
    <t>5.2</t>
  </si>
  <si>
    <t>6.1</t>
  </si>
  <si>
    <t>6.2</t>
  </si>
  <si>
    <t>6.3</t>
  </si>
  <si>
    <t>7.1</t>
  </si>
  <si>
    <t>7.2</t>
  </si>
  <si>
    <t>Chapisco com bianco</t>
  </si>
  <si>
    <t>3.1.4</t>
  </si>
  <si>
    <t>3.1.5</t>
  </si>
  <si>
    <t>3.1.6</t>
  </si>
  <si>
    <t>Tapume movel para fechamento de áreas</t>
  </si>
  <si>
    <t>M²</t>
  </si>
  <si>
    <t>2.1.4</t>
  </si>
  <si>
    <t>Esmalte em massa, inclusive preparo</t>
  </si>
  <si>
    <t>Remoção de calha ou rufo</t>
  </si>
  <si>
    <t>Demolição manual de revestimento cerâmico, incluindo a base</t>
  </si>
  <si>
    <t>Fornecimento e montagem de estrutura em aço ASTM-A36, sem pintura</t>
  </si>
  <si>
    <t>DEMOLIÇÃO/ASSENTAMENTO</t>
  </si>
  <si>
    <t>M</t>
  </si>
  <si>
    <t>Rodapé cerâmico esmaltado com textura semi-rugosa PEI-5 resistência química A, para áreas internas, assentado com argamassa mista</t>
  </si>
  <si>
    <t>Rejuntamento de piso em placas cerâmicas (30-34 x 30-34 cm) com argamassa industrializada para rejunte, juntas acima de 3 até 5 mm</t>
  </si>
  <si>
    <t>Alvenaria de bloco cerâmico estrutural, uso revestido, de 14 cm</t>
  </si>
  <si>
    <t>RETIRADA DE TELHADO EXISTENTE (REAPROVEITAMENTO DE ESTRUTURA EXISTENTE)</t>
  </si>
  <si>
    <t>TELHADO</t>
  </si>
  <si>
    <t>Retirada de telhamento em barro</t>
  </si>
  <si>
    <t>Estrutura em terças para telhas perfil e material qualquer, exceto barro</t>
  </si>
  <si>
    <t>Calha, rufo, afins em chapa galvanizada nº 24 - corte 0,33 m</t>
  </si>
  <si>
    <t>Remoção de pintura com lixamento</t>
  </si>
  <si>
    <t>Tinta acrílica antimofo em massa, inclusive preparo</t>
  </si>
  <si>
    <t>LIMPEZA E BOTA FORA</t>
  </si>
  <si>
    <t>Limpeza final de obra</t>
  </si>
  <si>
    <t>Remoção de entulho com caçamba metálica, independente da distância do local de despejo, inclusive carga e descarga</t>
  </si>
  <si>
    <t>REFORÇO ESTRUTURAL E NOVO TELHAMENTO CRECHE BEIJA FLOR</t>
  </si>
  <si>
    <t>Total da obra</t>
  </si>
  <si>
    <t>Kg</t>
  </si>
  <si>
    <t>1.3.3</t>
  </si>
  <si>
    <t>Armadura em barra de aço CA-50 (A ou B) fyk= 500 Mpa (sapatas)</t>
  </si>
  <si>
    <t>Retirada de estrutura em madeira tesoura - telha de barro</t>
  </si>
  <si>
    <t>Telhamento em cimento reforçado com fio sintético CRFS - perfil ondulado de 6 mm</t>
  </si>
  <si>
    <t>REMOÇÃO E RECOLOCAÇÃO  DE AR CONDICIONADO</t>
  </si>
  <si>
    <t xml:space="preserve"> AR CONDICIONADO</t>
  </si>
  <si>
    <t>Retirada de aparelho de ar condicionado portátil</t>
  </si>
  <si>
    <t>Recolocação de aparelhos de iluminação ou ar condicionado fixos em teto, piso ou parede</t>
  </si>
  <si>
    <t>ALVENARIA , CHAPISCO E EMBOÇO</t>
  </si>
  <si>
    <t>1.3.4</t>
  </si>
  <si>
    <t>Corte de concreto deteriorado inclusive remoção dos detritos</t>
  </si>
  <si>
    <t>Concreto usinado, fck = 20,0 MPa</t>
  </si>
  <si>
    <t>1.3.5</t>
  </si>
  <si>
    <t>BDI (10,00%)</t>
  </si>
  <si>
    <t>Escavação manual em solo de 1ª e 2ª categoria em vala ou cava até 1,50 m</t>
  </si>
  <si>
    <t>1.3.6</t>
  </si>
  <si>
    <t>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</si>
</sst>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4"/>
      <color indexed="8"/>
      <name val="Calibri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u/>
      <sz val="14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</font>
    <font>
      <b/>
      <sz val="11"/>
      <color indexed="10"/>
      <name val="Calibri"/>
      <family val="2"/>
    </font>
    <font>
      <b/>
      <i/>
      <sz val="11"/>
      <color indexed="8"/>
      <name val="Calibri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1"/>
      <color indexed="8"/>
      <name val="Calibri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49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Font="1"/>
    <xf numFmtId="2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7" fontId="0" fillId="0" borderId="0" xfId="0" applyNumberFormat="1" applyAlignment="1">
      <alignment horizontal="left"/>
    </xf>
    <xf numFmtId="0" fontId="3" fillId="0" borderId="0" xfId="0" applyFont="1"/>
    <xf numFmtId="49" fontId="0" fillId="0" borderId="1" xfId="0" applyNumberFormat="1" applyBorder="1"/>
    <xf numFmtId="49" fontId="0" fillId="0" borderId="2" xfId="0" applyNumberFormat="1" applyBorder="1" applyAlignment="1">
      <alignment horizontal="left"/>
    </xf>
    <xf numFmtId="0" fontId="2" fillId="0" borderId="2" xfId="0" applyFont="1" applyBorder="1" applyAlignment="1">
      <alignment horizontal="right" wrapText="1"/>
    </xf>
    <xf numFmtId="0" fontId="0" fillId="0" borderId="2" xfId="0" applyBorder="1"/>
    <xf numFmtId="2" fontId="0" fillId="0" borderId="2" xfId="0" applyNumberFormat="1" applyBorder="1"/>
    <xf numFmtId="49" fontId="2" fillId="2" borderId="4" xfId="0" applyNumberFormat="1" applyFont="1" applyFill="1" applyBorder="1"/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/>
    <xf numFmtId="2" fontId="2" fillId="2" borderId="5" xfId="0" applyNumberFormat="1" applyFont="1" applyFill="1" applyBorder="1"/>
    <xf numFmtId="4" fontId="2" fillId="2" borderId="6" xfId="0" applyNumberFormat="1" applyFont="1" applyFill="1" applyBorder="1"/>
    <xf numFmtId="49" fontId="0" fillId="0" borderId="4" xfId="0" applyNumberFormat="1" applyBorder="1"/>
    <xf numFmtId="0" fontId="0" fillId="0" borderId="5" xfId="0" applyBorder="1" applyAlignment="1">
      <alignment wrapText="1"/>
    </xf>
    <xf numFmtId="2" fontId="0" fillId="0" borderId="5" xfId="0" applyNumberFormat="1" applyBorder="1"/>
    <xf numFmtId="0" fontId="0" fillId="0" borderId="5" xfId="0" applyFont="1" applyBorder="1" applyAlignment="1">
      <alignment wrapText="1"/>
    </xf>
    <xf numFmtId="49" fontId="2" fillId="0" borderId="10" xfId="0" applyNumberFormat="1" applyFont="1" applyBorder="1"/>
    <xf numFmtId="0" fontId="2" fillId="0" borderId="11" xfId="0" applyFont="1" applyBorder="1" applyAlignment="1">
      <alignment horizontal="right" wrapText="1"/>
    </xf>
    <xf numFmtId="2" fontId="2" fillId="0" borderId="11" xfId="0" applyNumberFormat="1" applyFont="1" applyBorder="1"/>
    <xf numFmtId="49" fontId="0" fillId="0" borderId="10" xfId="0" applyNumberFormat="1" applyFont="1" applyBorder="1"/>
    <xf numFmtId="2" fontId="0" fillId="0" borderId="11" xfId="0" applyNumberFormat="1" applyFont="1" applyBorder="1"/>
    <xf numFmtId="49" fontId="2" fillId="0" borderId="12" xfId="0" applyNumberFormat="1" applyFont="1" applyBorder="1"/>
    <xf numFmtId="0" fontId="2" fillId="0" borderId="13" xfId="0" applyFont="1" applyBorder="1" applyAlignment="1">
      <alignment horizontal="right" wrapText="1"/>
    </xf>
    <xf numFmtId="2" fontId="2" fillId="0" borderId="13" xfId="0" applyNumberFormat="1" applyFont="1" applyBorder="1"/>
    <xf numFmtId="49" fontId="0" fillId="0" borderId="5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2" fontId="9" fillId="0" borderId="5" xfId="0" applyNumberFormat="1" applyFont="1" applyBorder="1"/>
    <xf numFmtId="2" fontId="0" fillId="0" borderId="5" xfId="0" applyNumberFormat="1" applyFill="1" applyBorder="1"/>
    <xf numFmtId="2" fontId="0" fillId="0" borderId="8" xfId="0" applyNumberFormat="1" applyFill="1" applyBorder="1"/>
    <xf numFmtId="0" fontId="0" fillId="0" borderId="5" xfId="0" applyFill="1" applyBorder="1" applyAlignment="1">
      <alignment wrapText="1"/>
    </xf>
    <xf numFmtId="0" fontId="0" fillId="0" borderId="5" xfId="0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9" fontId="0" fillId="0" borderId="8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11" fillId="0" borderId="11" xfId="0" applyNumberFormat="1" applyFont="1" applyBorder="1"/>
    <xf numFmtId="2" fontId="11" fillId="2" borderId="5" xfId="0" applyNumberFormat="1" applyFont="1" applyFill="1" applyBorder="1"/>
    <xf numFmtId="49" fontId="12" fillId="2" borderId="5" xfId="0" applyNumberFormat="1" applyFont="1" applyFill="1" applyBorder="1" applyAlignment="1">
      <alignment horizontal="center"/>
    </xf>
    <xf numFmtId="49" fontId="0" fillId="0" borderId="4" xfId="0" applyNumberFormat="1" applyFill="1" applyBorder="1"/>
    <xf numFmtId="2" fontId="9" fillId="0" borderId="5" xfId="0" applyNumberFormat="1" applyFont="1" applyFill="1" applyBorder="1"/>
    <xf numFmtId="2" fontId="9" fillId="0" borderId="8" xfId="0" applyNumberFormat="1" applyFont="1" applyFill="1" applyBorder="1"/>
    <xf numFmtId="49" fontId="0" fillId="3" borderId="16" xfId="0" applyNumberFormat="1" applyFill="1" applyBorder="1"/>
    <xf numFmtId="49" fontId="0" fillId="3" borderId="17" xfId="0" applyNumberFormat="1" applyFill="1" applyBorder="1" applyAlignment="1">
      <alignment horizontal="left"/>
    </xf>
    <xf numFmtId="0" fontId="14" fillId="3" borderId="17" xfId="0" applyFont="1" applyFill="1" applyBorder="1"/>
    <xf numFmtId="2" fontId="15" fillId="3" borderId="17" xfId="0" applyNumberFormat="1" applyFont="1" applyFill="1" applyBorder="1"/>
    <xf numFmtId="49" fontId="16" fillId="0" borderId="0" xfId="0" applyNumberFormat="1" applyFont="1"/>
    <xf numFmtId="0" fontId="16" fillId="0" borderId="0" xfId="0" applyFont="1"/>
    <xf numFmtId="2" fontId="16" fillId="0" borderId="0" xfId="0" applyNumberFormat="1" applyFont="1"/>
    <xf numFmtId="4" fontId="16" fillId="0" borderId="0" xfId="0" applyNumberFormat="1" applyFont="1"/>
    <xf numFmtId="49" fontId="2" fillId="2" borderId="19" xfId="0" applyNumberFormat="1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/>
    </xf>
    <xf numFmtId="2" fontId="2" fillId="2" borderId="19" xfId="0" applyNumberFormat="1" applyFont="1" applyFill="1" applyBorder="1" applyAlignment="1">
      <alignment horizontal="center"/>
    </xf>
    <xf numFmtId="4" fontId="2" fillId="2" borderId="19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/>
    </xf>
    <xf numFmtId="2" fontId="2" fillId="2" borderId="20" xfId="0" applyNumberFormat="1" applyFont="1" applyFill="1" applyBorder="1" applyAlignment="1">
      <alignment horizontal="center"/>
    </xf>
    <xf numFmtId="4" fontId="2" fillId="2" borderId="20" xfId="0" applyNumberFormat="1" applyFont="1" applyFill="1" applyBorder="1" applyAlignment="1">
      <alignment horizontal="center"/>
    </xf>
    <xf numFmtId="49" fontId="3" fillId="2" borderId="4" xfId="0" applyNumberFormat="1" applyFont="1" applyFill="1" applyBorder="1"/>
    <xf numFmtId="0" fontId="17" fillId="0" borderId="0" xfId="0" applyFont="1"/>
    <xf numFmtId="49" fontId="0" fillId="0" borderId="7" xfId="0" applyNumberFormat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2" fontId="9" fillId="0" borderId="8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49" fontId="19" fillId="0" borderId="5" xfId="0" applyNumberFormat="1" applyFont="1" applyBorder="1" applyAlignment="1">
      <alignment horizontal="center"/>
    </xf>
    <xf numFmtId="49" fontId="2" fillId="5" borderId="4" xfId="0" applyNumberFormat="1" applyFont="1" applyFill="1" applyBorder="1"/>
    <xf numFmtId="49" fontId="2" fillId="5" borderId="5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wrapText="1"/>
    </xf>
    <xf numFmtId="0" fontId="2" fillId="5" borderId="5" xfId="0" applyFont="1" applyFill="1" applyBorder="1" applyAlignment="1">
      <alignment horizontal="center"/>
    </xf>
    <xf numFmtId="2" fontId="2" fillId="5" borderId="5" xfId="0" applyNumberFormat="1" applyFont="1" applyFill="1" applyBorder="1"/>
    <xf numFmtId="49" fontId="1" fillId="6" borderId="4" xfId="0" applyNumberFormat="1" applyFont="1" applyFill="1" applyBorder="1"/>
    <xf numFmtId="49" fontId="1" fillId="6" borderId="5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13" fillId="3" borderId="17" xfId="0" applyFont="1" applyFill="1" applyBorder="1" applyAlignment="1">
      <alignment horizontal="center" vertical="center" wrapText="1"/>
    </xf>
    <xf numFmtId="0" fontId="17" fillId="0" borderId="5" xfId="0" applyFont="1" applyBorder="1"/>
    <xf numFmtId="0" fontId="17" fillId="0" borderId="28" xfId="0" applyFont="1" applyBorder="1"/>
    <xf numFmtId="0" fontId="17" fillId="0" borderId="14" xfId="0" applyFont="1" applyBorder="1"/>
    <xf numFmtId="0" fontId="0" fillId="6" borderId="5" xfId="0" applyFill="1" applyBorder="1" applyAlignment="1">
      <alignment wrapText="1"/>
    </xf>
    <xf numFmtId="0" fontId="21" fillId="0" borderId="27" xfId="0" applyFont="1" applyBorder="1" applyAlignment="1">
      <alignment wrapText="1"/>
    </xf>
    <xf numFmtId="0" fontId="17" fillId="6" borderId="5" xfId="0" applyFont="1" applyFill="1" applyBorder="1"/>
    <xf numFmtId="49" fontId="0" fillId="0" borderId="4" xfId="0" applyNumberFormat="1" applyBorder="1" applyAlignment="1">
      <alignment vertical="center"/>
    </xf>
    <xf numFmtId="0" fontId="17" fillId="0" borderId="27" xfId="0" applyFont="1" applyBorder="1"/>
    <xf numFmtId="0" fontId="18" fillId="0" borderId="1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49" fontId="1" fillId="0" borderId="15" xfId="0" applyNumberFormat="1" applyFont="1" applyBorder="1"/>
    <xf numFmtId="49" fontId="1" fillId="0" borderId="14" xfId="0" applyNumberFormat="1" applyFont="1" applyBorder="1" applyAlignment="1">
      <alignment horizontal="center"/>
    </xf>
    <xf numFmtId="0" fontId="13" fillId="5" borderId="5" xfId="0" applyFont="1" applyFill="1" applyBorder="1" applyAlignment="1">
      <alignment wrapText="1"/>
    </xf>
    <xf numFmtId="49" fontId="0" fillId="0" borderId="7" xfId="0" applyNumberFormat="1" applyBorder="1"/>
    <xf numFmtId="0" fontId="17" fillId="0" borderId="8" xfId="0" applyFont="1" applyBorder="1"/>
    <xf numFmtId="49" fontId="1" fillId="0" borderId="8" xfId="0" applyNumberFormat="1" applyFont="1" applyFill="1" applyBorder="1" applyAlignment="1">
      <alignment horizontal="center"/>
    </xf>
    <xf numFmtId="0" fontId="21" fillId="0" borderId="29" xfId="0" applyFont="1" applyBorder="1" applyAlignment="1">
      <alignment wrapText="1"/>
    </xf>
    <xf numFmtId="0" fontId="1" fillId="0" borderId="29" xfId="0" applyFont="1" applyFill="1" applyBorder="1" applyAlignment="1">
      <alignment horizontal="center"/>
    </xf>
    <xf numFmtId="2" fontId="10" fillId="0" borderId="8" xfId="0" applyNumberFormat="1" applyFont="1" applyFill="1" applyBorder="1"/>
    <xf numFmtId="0" fontId="1" fillId="0" borderId="5" xfId="0" applyFont="1" applyBorder="1" applyAlignment="1">
      <alignment horizontal="center"/>
    </xf>
    <xf numFmtId="0" fontId="17" fillId="0" borderId="23" xfId="0" applyFont="1" applyBorder="1"/>
    <xf numFmtId="2" fontId="9" fillId="0" borderId="8" xfId="0" applyNumberFormat="1" applyFont="1" applyBorder="1"/>
    <xf numFmtId="0" fontId="0" fillId="0" borderId="1" xfId="0" applyBorder="1" applyAlignment="1">
      <alignment vertical="center"/>
    </xf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17" fillId="6" borderId="8" xfId="0" applyFont="1" applyFill="1" applyBorder="1"/>
    <xf numFmtId="43" fontId="0" fillId="0" borderId="5" xfId="0" applyNumberFormat="1" applyFont="1" applyBorder="1"/>
    <xf numFmtId="43" fontId="0" fillId="0" borderId="6" xfId="0" applyNumberFormat="1" applyBorder="1"/>
    <xf numFmtId="43" fontId="0" fillId="0" borderId="11" xfId="0" applyNumberFormat="1" applyFont="1" applyBorder="1"/>
    <xf numFmtId="43" fontId="2" fillId="4" borderId="21" xfId="0" applyNumberFormat="1" applyFont="1" applyFill="1" applyBorder="1"/>
    <xf numFmtId="43" fontId="2" fillId="2" borderId="5" xfId="0" applyNumberFormat="1" applyFont="1" applyFill="1" applyBorder="1"/>
    <xf numFmtId="43" fontId="2" fillId="2" borderId="6" xfId="0" applyNumberFormat="1" applyFont="1" applyFill="1" applyBorder="1"/>
    <xf numFmtId="43" fontId="0" fillId="0" borderId="5" xfId="0" applyNumberFormat="1" applyBorder="1"/>
    <xf numFmtId="43" fontId="2" fillId="0" borderId="13" xfId="0" applyNumberFormat="1" applyFont="1" applyBorder="1"/>
    <xf numFmtId="43" fontId="2" fillId="4" borderId="22" xfId="0" applyNumberFormat="1" applyFont="1" applyFill="1" applyBorder="1"/>
    <xf numFmtId="43" fontId="2" fillId="5" borderId="5" xfId="0" applyNumberFormat="1" applyFont="1" applyFill="1" applyBorder="1"/>
    <xf numFmtId="43" fontId="2" fillId="5" borderId="6" xfId="0" applyNumberFormat="1" applyFont="1" applyFill="1" applyBorder="1"/>
    <xf numFmtId="43" fontId="0" fillId="0" borderId="8" xfId="0" applyNumberFormat="1" applyBorder="1"/>
    <xf numFmtId="43" fontId="2" fillId="0" borderId="11" xfId="0" applyNumberFormat="1" applyFont="1" applyBorder="1"/>
    <xf numFmtId="43" fontId="0" fillId="0" borderId="5" xfId="0" applyNumberFormat="1" applyFill="1" applyBorder="1"/>
    <xf numFmtId="43" fontId="0" fillId="0" borderId="6" xfId="0" applyNumberFormat="1" applyFill="1" applyBorder="1"/>
    <xf numFmtId="43" fontId="1" fillId="0" borderId="5" xfId="0" applyNumberFormat="1" applyFont="1" applyBorder="1"/>
    <xf numFmtId="43" fontId="1" fillId="6" borderId="5" xfId="0" applyNumberFormat="1" applyFont="1" applyFill="1" applyBorder="1"/>
    <xf numFmtId="43" fontId="10" fillId="0" borderId="8" xfId="0" applyNumberFormat="1" applyFont="1" applyFill="1" applyBorder="1"/>
    <xf numFmtId="43" fontId="0" fillId="0" borderId="8" xfId="0" applyNumberFormat="1" applyFill="1" applyBorder="1"/>
    <xf numFmtId="43" fontId="0" fillId="0" borderId="8" xfId="0" applyNumberFormat="1" applyFill="1" applyBorder="1" applyAlignment="1">
      <alignment vertical="center"/>
    </xf>
    <xf numFmtId="43" fontId="0" fillId="0" borderId="9" xfId="0" applyNumberFormat="1" applyBorder="1" applyAlignment="1">
      <alignment vertical="center"/>
    </xf>
    <xf numFmtId="43" fontId="0" fillId="0" borderId="5" xfId="0" applyNumberFormat="1" applyFill="1" applyBorder="1" applyAlignment="1">
      <alignment vertical="center"/>
    </xf>
    <xf numFmtId="43" fontId="0" fillId="0" borderId="2" xfId="0" applyNumberFormat="1" applyFill="1" applyBorder="1" applyAlignment="1">
      <alignment vertical="center"/>
    </xf>
    <xf numFmtId="43" fontId="0" fillId="0" borderId="8" xfId="0" applyNumberFormat="1" applyFont="1" applyFill="1" applyBorder="1"/>
    <xf numFmtId="43" fontId="0" fillId="0" borderId="5" xfId="0" applyNumberFormat="1" applyFont="1" applyFill="1" applyBorder="1"/>
    <xf numFmtId="43" fontId="14" fillId="3" borderId="17" xfId="0" applyNumberFormat="1" applyFont="1" applyFill="1" applyBorder="1"/>
    <xf numFmtId="43" fontId="13" fillId="3" borderId="18" xfId="0" applyNumberFormat="1" applyFont="1" applyFill="1" applyBorder="1"/>
    <xf numFmtId="43" fontId="0" fillId="0" borderId="2" xfId="0" applyNumberFormat="1" applyBorder="1"/>
    <xf numFmtId="43" fontId="0" fillId="0" borderId="3" xfId="0" applyNumberFormat="1" applyBorder="1"/>
    <xf numFmtId="49" fontId="13" fillId="0" borderId="24" xfId="0" applyNumberFormat="1" applyFont="1" applyBorder="1" applyAlignment="1">
      <alignment horizontal="center"/>
    </xf>
    <xf numFmtId="43" fontId="13" fillId="0" borderId="25" xfId="0" applyNumberFormat="1" applyFont="1" applyBorder="1" applyAlignment="1">
      <alignment horizontal="center"/>
    </xf>
    <xf numFmtId="43" fontId="13" fillId="0" borderId="26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49" fontId="20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9"/>
  <sheetViews>
    <sheetView tabSelected="1" view="pageBreakPreview" topLeftCell="A40" zoomScale="85" zoomScaleNormal="85" zoomScaleSheetLayoutView="85" workbookViewId="0">
      <selection activeCell="I19" sqref="I19"/>
    </sheetView>
  </sheetViews>
  <sheetFormatPr defaultRowHeight="15" x14ac:dyDescent="0.25"/>
  <cols>
    <col min="1" max="1" width="8.5703125" style="1" customWidth="1"/>
    <col min="2" max="2" width="12.7109375" style="4" customWidth="1"/>
    <col min="3" max="3" width="84.7109375" style="3" customWidth="1"/>
    <col min="4" max="4" width="8.140625" bestFit="1" customWidth="1"/>
    <col min="5" max="5" width="9.140625" style="7" customWidth="1"/>
    <col min="6" max="6" width="9.28515625" bestFit="1" customWidth="1"/>
    <col min="7" max="7" width="13.5703125" style="5" customWidth="1"/>
  </cols>
  <sheetData>
    <row r="2" spans="1:8" ht="15.75" x14ac:dyDescent="0.25">
      <c r="A2" s="158"/>
      <c r="B2" s="158"/>
      <c r="C2" s="158"/>
      <c r="D2" s="158"/>
      <c r="E2" s="158"/>
      <c r="F2" s="158"/>
      <c r="G2" s="158"/>
    </row>
    <row r="3" spans="1:8" ht="15.75" x14ac:dyDescent="0.25">
      <c r="A3" s="159"/>
      <c r="B3" s="159"/>
      <c r="C3" s="159"/>
      <c r="D3" s="159"/>
      <c r="E3" s="159"/>
      <c r="F3" s="159"/>
      <c r="G3" s="159"/>
    </row>
    <row r="4" spans="1:8" x14ac:dyDescent="0.25">
      <c r="A4" s="9"/>
      <c r="B4" s="9"/>
      <c r="C4" s="9"/>
      <c r="D4" s="9"/>
      <c r="E4" s="9"/>
      <c r="F4" s="9"/>
      <c r="G4" s="9"/>
    </row>
    <row r="5" spans="1:8" s="11" customFormat="1" ht="18.75" x14ac:dyDescent="0.3">
      <c r="A5" s="160" t="s">
        <v>81</v>
      </c>
      <c r="B5" s="161"/>
      <c r="C5" s="161"/>
      <c r="D5" s="161"/>
      <c r="E5" s="161"/>
      <c r="F5" s="161"/>
      <c r="G5" s="161"/>
    </row>
    <row r="6" spans="1:8" x14ac:dyDescent="0.25">
      <c r="A6" s="8"/>
      <c r="B6" s="8"/>
      <c r="C6" s="8"/>
      <c r="D6" s="8"/>
      <c r="E6" s="8"/>
      <c r="F6" s="8"/>
      <c r="G6" s="8"/>
    </row>
    <row r="7" spans="1:8" s="2" customFormat="1" ht="18.75" x14ac:dyDescent="0.3">
      <c r="A7" s="162" t="s">
        <v>16</v>
      </c>
      <c r="B7" s="162"/>
      <c r="C7" s="162"/>
      <c r="D7" s="162"/>
      <c r="E7" s="162"/>
      <c r="F7" s="162"/>
      <c r="G7" s="162"/>
    </row>
    <row r="9" spans="1:8" ht="15.75" thickBot="1" x14ac:dyDescent="0.3">
      <c r="A9" s="1" t="s">
        <v>35</v>
      </c>
      <c r="B9" s="10">
        <v>41932</v>
      </c>
    </row>
    <row r="10" spans="1:8" s="2" customFormat="1" ht="20.100000000000001" customHeight="1" x14ac:dyDescent="0.25">
      <c r="A10" s="69" t="s">
        <v>0</v>
      </c>
      <c r="B10" s="70" t="s">
        <v>1</v>
      </c>
      <c r="C10" s="71" t="s">
        <v>38</v>
      </c>
      <c r="D10" s="72" t="s">
        <v>36</v>
      </c>
      <c r="E10" s="73" t="s">
        <v>2</v>
      </c>
      <c r="F10" s="72" t="s">
        <v>39</v>
      </c>
      <c r="G10" s="74" t="s">
        <v>39</v>
      </c>
    </row>
    <row r="11" spans="1:8" s="2" customFormat="1" ht="20.100000000000001" customHeight="1" thickBot="1" x14ac:dyDescent="0.3">
      <c r="A11" s="75"/>
      <c r="B11" s="76" t="s">
        <v>37</v>
      </c>
      <c r="C11" s="77"/>
      <c r="D11" s="78"/>
      <c r="E11" s="79"/>
      <c r="F11" s="78" t="s">
        <v>3</v>
      </c>
      <c r="G11" s="80" t="s">
        <v>4</v>
      </c>
    </row>
    <row r="12" spans="1:8" s="2" customFormat="1" x14ac:dyDescent="0.25">
      <c r="A12" s="17" t="s">
        <v>17</v>
      </c>
      <c r="B12" s="37"/>
      <c r="C12" s="18" t="s">
        <v>5</v>
      </c>
      <c r="D12" s="43"/>
      <c r="E12" s="20"/>
      <c r="F12" s="19"/>
      <c r="G12" s="21"/>
    </row>
    <row r="13" spans="1:8" s="6" customFormat="1" x14ac:dyDescent="0.25">
      <c r="A13" s="22" t="s">
        <v>18</v>
      </c>
      <c r="B13" s="34"/>
      <c r="C13" s="25" t="s">
        <v>10</v>
      </c>
      <c r="D13" s="44" t="s">
        <v>9</v>
      </c>
      <c r="E13" s="24">
        <v>3</v>
      </c>
      <c r="F13" s="126"/>
      <c r="G13" s="127">
        <f>F13*E13</f>
        <v>0</v>
      </c>
      <c r="H13"/>
    </row>
    <row r="14" spans="1:8" s="6" customFormat="1" ht="15.75" thickBot="1" x14ac:dyDescent="0.3">
      <c r="A14" s="22" t="s">
        <v>19</v>
      </c>
      <c r="B14" s="34"/>
      <c r="C14" s="23" t="s">
        <v>59</v>
      </c>
      <c r="D14" s="44" t="s">
        <v>9</v>
      </c>
      <c r="E14" s="24">
        <v>15</v>
      </c>
      <c r="F14" s="126"/>
      <c r="G14" s="127">
        <f>F14*E14</f>
        <v>0</v>
      </c>
      <c r="H14"/>
    </row>
    <row r="15" spans="1:8" s="6" customFormat="1" ht="15.75" thickTop="1" x14ac:dyDescent="0.25">
      <c r="A15" s="29"/>
      <c r="B15" s="38"/>
      <c r="C15" s="27" t="s">
        <v>41</v>
      </c>
      <c r="D15" s="45"/>
      <c r="E15" s="30"/>
      <c r="F15" s="128"/>
      <c r="G15" s="129">
        <f>SUM(G13:G14)</f>
        <v>0</v>
      </c>
    </row>
    <row r="16" spans="1:8" s="2" customFormat="1" x14ac:dyDescent="0.25">
      <c r="A16" s="17" t="s">
        <v>20</v>
      </c>
      <c r="B16" s="37"/>
      <c r="C16" s="18" t="s">
        <v>44</v>
      </c>
      <c r="D16" s="43"/>
      <c r="E16" s="20"/>
      <c r="F16" s="130"/>
      <c r="G16" s="131"/>
    </row>
    <row r="17" spans="1:7" x14ac:dyDescent="0.25">
      <c r="A17" s="22" t="s">
        <v>21</v>
      </c>
      <c r="B17" s="88"/>
      <c r="C17" s="23" t="s">
        <v>42</v>
      </c>
      <c r="D17" s="40" t="s">
        <v>8</v>
      </c>
      <c r="E17" s="24">
        <v>64</v>
      </c>
      <c r="F17" s="132"/>
      <c r="G17" s="127">
        <f t="shared" ref="G17" si="0">F17*E17</f>
        <v>0</v>
      </c>
    </row>
    <row r="18" spans="1:7" x14ac:dyDescent="0.25">
      <c r="A18" s="22" t="s">
        <v>22</v>
      </c>
      <c r="B18" s="109"/>
      <c r="C18" s="101" t="s">
        <v>95</v>
      </c>
      <c r="D18" s="40" t="s">
        <v>11</v>
      </c>
      <c r="E18" s="24">
        <v>0.25</v>
      </c>
      <c r="F18" s="132"/>
      <c r="G18" s="127">
        <f>E18*F18</f>
        <v>0</v>
      </c>
    </row>
    <row r="19" spans="1:7" x14ac:dyDescent="0.25">
      <c r="A19" s="22" t="s">
        <v>84</v>
      </c>
      <c r="B19" s="109"/>
      <c r="C19" s="107" t="s">
        <v>94</v>
      </c>
      <c r="D19" s="40" t="s">
        <v>9</v>
      </c>
      <c r="E19" s="24">
        <v>2.5</v>
      </c>
      <c r="F19" s="132"/>
      <c r="G19" s="127">
        <f t="shared" ref="G19:G22" si="1">E19*F19</f>
        <v>0</v>
      </c>
    </row>
    <row r="20" spans="1:7" x14ac:dyDescent="0.25">
      <c r="A20" s="22" t="s">
        <v>93</v>
      </c>
      <c r="B20" s="108"/>
      <c r="C20" s="107" t="s">
        <v>85</v>
      </c>
      <c r="D20" s="40" t="s">
        <v>83</v>
      </c>
      <c r="E20" s="24">
        <v>78.12</v>
      </c>
      <c r="F20" s="132"/>
      <c r="G20" s="127">
        <f t="shared" si="1"/>
        <v>0</v>
      </c>
    </row>
    <row r="21" spans="1:7" x14ac:dyDescent="0.25">
      <c r="A21" s="22" t="s">
        <v>96</v>
      </c>
      <c r="B21" s="108"/>
      <c r="C21" s="82" t="s">
        <v>98</v>
      </c>
      <c r="D21" s="40" t="s">
        <v>100</v>
      </c>
      <c r="E21" s="24">
        <v>0.25</v>
      </c>
      <c r="F21" s="132"/>
      <c r="G21" s="127">
        <f t="shared" si="1"/>
        <v>0</v>
      </c>
    </row>
    <row r="22" spans="1:7" ht="15.75" thickBot="1" x14ac:dyDescent="0.3">
      <c r="A22" s="22" t="s">
        <v>99</v>
      </c>
      <c r="B22" s="89"/>
      <c r="C22" s="82" t="s">
        <v>65</v>
      </c>
      <c r="D22" s="40" t="s">
        <v>83</v>
      </c>
      <c r="E22" s="24">
        <v>1243.82</v>
      </c>
      <c r="F22" s="132"/>
      <c r="G22" s="127">
        <f t="shared" si="1"/>
        <v>0</v>
      </c>
    </row>
    <row r="23" spans="1:7" s="2" customFormat="1" ht="15.75" thickTop="1" x14ac:dyDescent="0.25">
      <c r="A23" s="31"/>
      <c r="B23" s="39"/>
      <c r="C23" s="32" t="s">
        <v>41</v>
      </c>
      <c r="D23" s="46"/>
      <c r="E23" s="33"/>
      <c r="F23" s="133"/>
      <c r="G23" s="134">
        <f>SUM(G17:G22)</f>
        <v>0</v>
      </c>
    </row>
    <row r="24" spans="1:7" s="2" customFormat="1" ht="20.100000000000001" customHeight="1" x14ac:dyDescent="0.25">
      <c r="A24" s="90" t="s">
        <v>23</v>
      </c>
      <c r="B24" s="91"/>
      <c r="C24" s="112" t="s">
        <v>12</v>
      </c>
      <c r="D24" s="93"/>
      <c r="E24" s="94"/>
      <c r="F24" s="135"/>
      <c r="G24" s="136"/>
    </row>
    <row r="25" spans="1:7" s="2" customFormat="1" x14ac:dyDescent="0.25">
      <c r="A25" s="17" t="s">
        <v>24</v>
      </c>
      <c r="B25" s="37"/>
      <c r="C25" s="18" t="s">
        <v>66</v>
      </c>
      <c r="D25" s="43"/>
      <c r="E25" s="20"/>
      <c r="F25" s="130"/>
      <c r="G25" s="131"/>
    </row>
    <row r="26" spans="1:7" x14ac:dyDescent="0.25">
      <c r="A26" s="22" t="s">
        <v>25</v>
      </c>
      <c r="B26" s="34"/>
      <c r="C26" s="100" t="s">
        <v>64</v>
      </c>
      <c r="D26" s="40" t="s">
        <v>9</v>
      </c>
      <c r="E26" s="48">
        <v>80</v>
      </c>
      <c r="F26" s="132"/>
      <c r="G26" s="127">
        <f>F26*E26</f>
        <v>0</v>
      </c>
    </row>
    <row r="27" spans="1:7" x14ac:dyDescent="0.25">
      <c r="A27" s="22" t="s">
        <v>26</v>
      </c>
      <c r="B27" s="34"/>
      <c r="C27" s="100" t="s">
        <v>14</v>
      </c>
      <c r="D27" s="40" t="s">
        <v>60</v>
      </c>
      <c r="E27" s="48">
        <v>80</v>
      </c>
      <c r="F27" s="132"/>
      <c r="G27" s="127">
        <f t="shared" ref="G27:G29" si="2">F27*E27</f>
        <v>0</v>
      </c>
    </row>
    <row r="28" spans="1:7" x14ac:dyDescent="0.25">
      <c r="A28" s="22" t="s">
        <v>40</v>
      </c>
      <c r="B28" s="35"/>
      <c r="C28" s="100" t="s">
        <v>68</v>
      </c>
      <c r="D28" s="41" t="s">
        <v>67</v>
      </c>
      <c r="E28" s="49">
        <v>37.200000000000003</v>
      </c>
      <c r="F28" s="137"/>
      <c r="G28" s="127">
        <f t="shared" si="2"/>
        <v>0</v>
      </c>
    </row>
    <row r="29" spans="1:7" ht="15.75" thickBot="1" x14ac:dyDescent="0.3">
      <c r="A29" s="113" t="s">
        <v>61</v>
      </c>
      <c r="B29" s="35"/>
      <c r="C29" s="114" t="s">
        <v>69</v>
      </c>
      <c r="D29" s="41" t="s">
        <v>9</v>
      </c>
      <c r="E29" s="49">
        <v>80</v>
      </c>
      <c r="F29" s="137"/>
      <c r="G29" s="127">
        <f t="shared" si="2"/>
        <v>0</v>
      </c>
    </row>
    <row r="30" spans="1:7" s="2" customFormat="1" ht="15.75" thickTop="1" x14ac:dyDescent="0.25">
      <c r="A30" s="26"/>
      <c r="B30" s="36"/>
      <c r="C30" s="27" t="s">
        <v>41</v>
      </c>
      <c r="D30" s="42"/>
      <c r="E30" s="28"/>
      <c r="F30" s="138"/>
      <c r="G30" s="129">
        <f>SUM(G26:G29)</f>
        <v>0</v>
      </c>
    </row>
    <row r="31" spans="1:7" s="2" customFormat="1" ht="20.100000000000001" customHeight="1" x14ac:dyDescent="0.25">
      <c r="A31" s="90" t="s">
        <v>27</v>
      </c>
      <c r="B31" s="91"/>
      <c r="C31" s="92" t="s">
        <v>71</v>
      </c>
      <c r="D31" s="93"/>
      <c r="E31" s="94"/>
      <c r="F31" s="135"/>
      <c r="G31" s="136"/>
    </row>
    <row r="32" spans="1:7" s="2" customFormat="1" x14ac:dyDescent="0.25">
      <c r="A32" s="17" t="s">
        <v>28</v>
      </c>
      <c r="B32" s="37"/>
      <c r="C32" s="18" t="s">
        <v>72</v>
      </c>
      <c r="D32" s="43"/>
      <c r="E32" s="20"/>
      <c r="F32" s="130"/>
      <c r="G32" s="131"/>
    </row>
    <row r="33" spans="1:7" x14ac:dyDescent="0.25">
      <c r="A33" s="22" t="s">
        <v>29</v>
      </c>
      <c r="B33" s="34"/>
      <c r="C33" s="100" t="s">
        <v>73</v>
      </c>
      <c r="D33" s="51" t="s">
        <v>9</v>
      </c>
      <c r="E33" s="48">
        <v>162</v>
      </c>
      <c r="F33" s="139"/>
      <c r="G33" s="140">
        <f>F33*E33</f>
        <v>0</v>
      </c>
    </row>
    <row r="34" spans="1:7" x14ac:dyDescent="0.25">
      <c r="A34" s="22" t="s">
        <v>30</v>
      </c>
      <c r="B34" s="34"/>
      <c r="C34" s="100" t="s">
        <v>86</v>
      </c>
      <c r="D34" s="40" t="s">
        <v>9</v>
      </c>
      <c r="E34" s="47">
        <v>162</v>
      </c>
      <c r="F34" s="132"/>
      <c r="G34" s="140">
        <f t="shared" ref="G34:G38" si="3">F34*E34</f>
        <v>0</v>
      </c>
    </row>
    <row r="35" spans="1:7" x14ac:dyDescent="0.25">
      <c r="A35" s="22" t="s">
        <v>43</v>
      </c>
      <c r="B35" s="34"/>
      <c r="C35" s="102" t="s">
        <v>63</v>
      </c>
      <c r="D35" s="40" t="s">
        <v>8</v>
      </c>
      <c r="E35" s="47">
        <v>12</v>
      </c>
      <c r="F35" s="132"/>
      <c r="G35" s="140">
        <f t="shared" si="3"/>
        <v>0</v>
      </c>
    </row>
    <row r="36" spans="1:7" s="2" customFormat="1" x14ac:dyDescent="0.25">
      <c r="A36" s="110" t="s">
        <v>56</v>
      </c>
      <c r="B36" s="111"/>
      <c r="C36" s="104" t="s">
        <v>74</v>
      </c>
      <c r="D36" s="119" t="s">
        <v>9</v>
      </c>
      <c r="E36" s="47">
        <v>162</v>
      </c>
      <c r="F36" s="141"/>
      <c r="G36" s="140">
        <f t="shared" si="3"/>
        <v>0</v>
      </c>
    </row>
    <row r="37" spans="1:7" s="2" customFormat="1" x14ac:dyDescent="0.25">
      <c r="A37" s="95" t="s">
        <v>57</v>
      </c>
      <c r="B37" s="96"/>
      <c r="C37" s="82" t="s">
        <v>87</v>
      </c>
      <c r="D37" s="97" t="s">
        <v>60</v>
      </c>
      <c r="E37" s="47">
        <v>162</v>
      </c>
      <c r="F37" s="142"/>
      <c r="G37" s="140">
        <f t="shared" si="3"/>
        <v>0</v>
      </c>
    </row>
    <row r="38" spans="1:7" ht="15.75" thickBot="1" x14ac:dyDescent="0.3">
      <c r="A38" s="113" t="s">
        <v>58</v>
      </c>
      <c r="B38" s="115"/>
      <c r="C38" s="116" t="s">
        <v>75</v>
      </c>
      <c r="D38" s="117" t="s">
        <v>8</v>
      </c>
      <c r="E38" s="118">
        <v>23</v>
      </c>
      <c r="F38" s="143"/>
      <c r="G38" s="140">
        <f t="shared" si="3"/>
        <v>0</v>
      </c>
    </row>
    <row r="39" spans="1:7" s="2" customFormat="1" ht="15.75" thickTop="1" x14ac:dyDescent="0.25">
      <c r="A39" s="26"/>
      <c r="B39" s="36"/>
      <c r="C39" s="27" t="s">
        <v>41</v>
      </c>
      <c r="D39" s="42"/>
      <c r="E39" s="55"/>
      <c r="F39" s="138"/>
      <c r="G39" s="129">
        <f>SUM(G33:G38)</f>
        <v>0</v>
      </c>
    </row>
    <row r="40" spans="1:7" s="2" customFormat="1" x14ac:dyDescent="0.25">
      <c r="A40" s="17" t="s">
        <v>31</v>
      </c>
      <c r="B40" s="37"/>
      <c r="C40" s="18" t="s">
        <v>88</v>
      </c>
      <c r="D40" s="43"/>
      <c r="E40" s="56"/>
      <c r="F40" s="130"/>
      <c r="G40" s="131"/>
    </row>
    <row r="41" spans="1:7" s="2" customFormat="1" x14ac:dyDescent="0.25">
      <c r="A41" s="81" t="s">
        <v>32</v>
      </c>
      <c r="B41" s="57"/>
      <c r="C41" s="98" t="s">
        <v>89</v>
      </c>
      <c r="D41" s="43"/>
      <c r="E41" s="56"/>
      <c r="F41" s="130"/>
      <c r="G41" s="131"/>
    </row>
    <row r="42" spans="1:7" x14ac:dyDescent="0.25">
      <c r="A42" s="22" t="s">
        <v>33</v>
      </c>
      <c r="B42" s="34"/>
      <c r="C42" s="100" t="s">
        <v>90</v>
      </c>
      <c r="D42" s="40" t="s">
        <v>7</v>
      </c>
      <c r="E42" s="47">
        <v>1</v>
      </c>
      <c r="F42" s="132"/>
      <c r="G42" s="127">
        <f t="shared" ref="G42:G43" si="4">F42*E42</f>
        <v>0</v>
      </c>
    </row>
    <row r="43" spans="1:7" ht="15.75" thickBot="1" x14ac:dyDescent="0.3">
      <c r="A43" s="113" t="s">
        <v>34</v>
      </c>
      <c r="B43" s="35"/>
      <c r="C43" s="120" t="s">
        <v>91</v>
      </c>
      <c r="D43" s="41" t="s">
        <v>7</v>
      </c>
      <c r="E43" s="121">
        <v>1</v>
      </c>
      <c r="F43" s="144"/>
      <c r="G43" s="127">
        <f t="shared" si="4"/>
        <v>0</v>
      </c>
    </row>
    <row r="44" spans="1:7" s="2" customFormat="1" ht="15.75" thickTop="1" x14ac:dyDescent="0.25">
      <c r="A44" s="26"/>
      <c r="B44" s="36"/>
      <c r="C44" s="27" t="s">
        <v>41</v>
      </c>
      <c r="D44" s="42"/>
      <c r="E44" s="55"/>
      <c r="F44" s="138"/>
      <c r="G44" s="129">
        <f>SUM(G42:G43)</f>
        <v>0</v>
      </c>
    </row>
    <row r="45" spans="1:7" s="2" customFormat="1" x14ac:dyDescent="0.25">
      <c r="A45" s="81" t="s">
        <v>45</v>
      </c>
      <c r="B45" s="57"/>
      <c r="C45" s="98" t="s">
        <v>92</v>
      </c>
      <c r="D45" s="43"/>
      <c r="E45" s="56"/>
      <c r="F45" s="130"/>
      <c r="G45" s="131"/>
    </row>
    <row r="46" spans="1:7" s="2" customFormat="1" x14ac:dyDescent="0.25">
      <c r="A46" s="83" t="s">
        <v>48</v>
      </c>
      <c r="B46" s="53"/>
      <c r="C46" s="100" t="s">
        <v>70</v>
      </c>
      <c r="D46" s="84" t="s">
        <v>60</v>
      </c>
      <c r="E46" s="85">
        <v>97.36</v>
      </c>
      <c r="F46" s="145"/>
      <c r="G46" s="146">
        <f>E46*F46</f>
        <v>0</v>
      </c>
    </row>
    <row r="47" spans="1:7" s="2" customFormat="1" x14ac:dyDescent="0.25">
      <c r="A47" s="106" t="s">
        <v>49</v>
      </c>
      <c r="B47" s="52"/>
      <c r="C47" s="107" t="s">
        <v>55</v>
      </c>
      <c r="D47" s="86" t="s">
        <v>60</v>
      </c>
      <c r="E47" s="87">
        <v>97.36</v>
      </c>
      <c r="F47" s="147"/>
      <c r="G47" s="146">
        <f t="shared" ref="G47:G48" si="5">E47*F47</f>
        <v>0</v>
      </c>
    </row>
    <row r="48" spans="1:7" s="2" customFormat="1" ht="15.75" thickBot="1" x14ac:dyDescent="0.3">
      <c r="A48" s="122" t="s">
        <v>49</v>
      </c>
      <c r="B48" s="123"/>
      <c r="C48" s="114" t="s">
        <v>13</v>
      </c>
      <c r="D48" s="124" t="s">
        <v>60</v>
      </c>
      <c r="E48" s="124">
        <v>97.36</v>
      </c>
      <c r="F48" s="148"/>
      <c r="G48" s="146">
        <f t="shared" si="5"/>
        <v>0</v>
      </c>
    </row>
    <row r="49" spans="1:8" s="2" customFormat="1" ht="15.75" thickTop="1" x14ac:dyDescent="0.25">
      <c r="A49" s="26"/>
      <c r="B49" s="36"/>
      <c r="C49" s="27" t="s">
        <v>41</v>
      </c>
      <c r="D49" s="42"/>
      <c r="E49" s="55"/>
      <c r="F49" s="138"/>
      <c r="G49" s="129">
        <f>SUM(G46:G48)</f>
        <v>0</v>
      </c>
    </row>
    <row r="50" spans="1:8" s="2" customFormat="1" x14ac:dyDescent="0.25">
      <c r="A50" s="17" t="s">
        <v>46</v>
      </c>
      <c r="B50" s="37"/>
      <c r="C50" s="18" t="s">
        <v>6</v>
      </c>
      <c r="D50" s="43"/>
      <c r="E50" s="56"/>
      <c r="F50" s="130"/>
      <c r="G50" s="131"/>
    </row>
    <row r="51" spans="1:8" s="6" customFormat="1" x14ac:dyDescent="0.25">
      <c r="A51" s="22" t="s">
        <v>50</v>
      </c>
      <c r="B51" s="34"/>
      <c r="C51" s="103" t="s">
        <v>76</v>
      </c>
      <c r="D51" s="44" t="s">
        <v>9</v>
      </c>
      <c r="E51" s="47">
        <v>352.93</v>
      </c>
      <c r="F51" s="126"/>
      <c r="G51" s="127">
        <f>F51*E51</f>
        <v>0</v>
      </c>
      <c r="H51"/>
    </row>
    <row r="52" spans="1:8" s="6" customFormat="1" x14ac:dyDescent="0.25">
      <c r="A52" s="22" t="s">
        <v>51</v>
      </c>
      <c r="B52" s="34"/>
      <c r="C52" s="105" t="s">
        <v>77</v>
      </c>
      <c r="D52" s="44" t="s">
        <v>9</v>
      </c>
      <c r="E52" s="47">
        <v>332.5</v>
      </c>
      <c r="F52" s="126"/>
      <c r="G52" s="127">
        <f t="shared" ref="G52:G53" si="6">F52*E52</f>
        <v>0</v>
      </c>
      <c r="H52"/>
    </row>
    <row r="53" spans="1:8" s="6" customFormat="1" ht="15.75" thickBot="1" x14ac:dyDescent="0.3">
      <c r="A53" s="113" t="s">
        <v>52</v>
      </c>
      <c r="B53" s="53"/>
      <c r="C53" s="125" t="s">
        <v>62</v>
      </c>
      <c r="D53" s="54" t="s">
        <v>9</v>
      </c>
      <c r="E53" s="60">
        <v>20.440000000000001</v>
      </c>
      <c r="F53" s="149"/>
      <c r="G53" s="127">
        <f t="shared" si="6"/>
        <v>0</v>
      </c>
      <c r="H53" s="5"/>
    </row>
    <row r="54" spans="1:8" s="6" customFormat="1" ht="15.75" thickTop="1" x14ac:dyDescent="0.25">
      <c r="A54" s="26"/>
      <c r="B54" s="36"/>
      <c r="C54" s="27" t="s">
        <v>41</v>
      </c>
      <c r="D54" s="42"/>
      <c r="E54" s="55"/>
      <c r="F54" s="138"/>
      <c r="G54" s="129">
        <f>SUM(G51:G53)</f>
        <v>0</v>
      </c>
      <c r="H54"/>
    </row>
    <row r="55" spans="1:8" s="6" customFormat="1" x14ac:dyDescent="0.25">
      <c r="A55" s="17" t="s">
        <v>47</v>
      </c>
      <c r="B55" s="37"/>
      <c r="C55" s="18" t="s">
        <v>78</v>
      </c>
      <c r="D55" s="43"/>
      <c r="E55" s="56"/>
      <c r="F55" s="130"/>
      <c r="G55" s="131"/>
      <c r="H55"/>
    </row>
    <row r="56" spans="1:8" s="6" customFormat="1" x14ac:dyDescent="0.25">
      <c r="A56" s="58" t="s">
        <v>53</v>
      </c>
      <c r="B56" s="52"/>
      <c r="C56" s="50" t="s">
        <v>79</v>
      </c>
      <c r="D56" s="51" t="s">
        <v>9</v>
      </c>
      <c r="E56" s="59">
        <v>80</v>
      </c>
      <c r="F56" s="150"/>
      <c r="G56" s="127">
        <f>F56*E56</f>
        <v>0</v>
      </c>
      <c r="H56"/>
    </row>
    <row r="57" spans="1:8" s="6" customFormat="1" ht="15.75" thickBot="1" x14ac:dyDescent="0.3">
      <c r="A57" s="58" t="s">
        <v>54</v>
      </c>
      <c r="B57" s="34"/>
      <c r="C57" s="82" t="s">
        <v>80</v>
      </c>
      <c r="D57" s="40" t="s">
        <v>11</v>
      </c>
      <c r="E57" s="48">
        <v>20</v>
      </c>
      <c r="F57" s="132"/>
      <c r="G57" s="127">
        <f>F57*E57</f>
        <v>0</v>
      </c>
      <c r="H57"/>
    </row>
    <row r="58" spans="1:8" s="2" customFormat="1" ht="16.5" thickTop="1" thickBot="1" x14ac:dyDescent="0.3">
      <c r="A58" s="26"/>
      <c r="B58" s="36"/>
      <c r="C58" s="27" t="s">
        <v>41</v>
      </c>
      <c r="D58" s="42"/>
      <c r="E58" s="55"/>
      <c r="F58" s="138"/>
      <c r="G58" s="129">
        <f>SUM(G56:G57)</f>
        <v>0</v>
      </c>
    </row>
    <row r="59" spans="1:8" ht="20.100000000000001" customHeight="1" thickTop="1" thickBot="1" x14ac:dyDescent="0.3">
      <c r="A59" s="61"/>
      <c r="B59" s="62"/>
      <c r="C59" s="99" t="s">
        <v>82</v>
      </c>
      <c r="D59" s="63"/>
      <c r="E59" s="64"/>
      <c r="F59" s="151"/>
      <c r="G59" s="152">
        <f>SUM(G15+G23+G30+G39+G44+G49+G54+G58)</f>
        <v>0</v>
      </c>
    </row>
    <row r="60" spans="1:8" ht="8.1" customHeight="1" thickTop="1" thickBot="1" x14ac:dyDescent="0.3">
      <c r="A60" s="12"/>
      <c r="B60" s="13"/>
      <c r="C60" s="14"/>
      <c r="D60" s="15"/>
      <c r="E60" s="16"/>
      <c r="F60" s="153"/>
      <c r="G60" s="154"/>
    </row>
    <row r="61" spans="1:8" s="2" customFormat="1" ht="20.100000000000001" customHeight="1" thickBot="1" x14ac:dyDescent="0.3">
      <c r="A61" s="155" t="s">
        <v>4</v>
      </c>
      <c r="B61" s="155"/>
      <c r="C61" s="155"/>
      <c r="D61" s="155"/>
      <c r="E61" s="155"/>
      <c r="F61" s="156">
        <f>G59</f>
        <v>0</v>
      </c>
      <c r="G61" s="157"/>
    </row>
    <row r="62" spans="1:8" s="2" customFormat="1" ht="20.100000000000001" customHeight="1" thickBot="1" x14ac:dyDescent="0.3">
      <c r="A62" s="155" t="s">
        <v>97</v>
      </c>
      <c r="B62" s="155"/>
      <c r="C62" s="155"/>
      <c r="D62" s="155"/>
      <c r="E62" s="155"/>
      <c r="F62" s="156">
        <f>F61*0.1</f>
        <v>0</v>
      </c>
      <c r="G62" s="157"/>
    </row>
    <row r="63" spans="1:8" s="2" customFormat="1" ht="20.100000000000001" customHeight="1" thickBot="1" x14ac:dyDescent="0.3">
      <c r="A63" s="155" t="s">
        <v>15</v>
      </c>
      <c r="B63" s="155"/>
      <c r="C63" s="155"/>
      <c r="D63" s="155"/>
      <c r="E63" s="155"/>
      <c r="F63" s="156">
        <f>SUM(F61:G62)</f>
        <v>0</v>
      </c>
      <c r="G63" s="157"/>
    </row>
    <row r="69" spans="1:7" x14ac:dyDescent="0.25">
      <c r="A69" s="65"/>
      <c r="D69" s="2"/>
      <c r="E69" s="67"/>
      <c r="F69" s="66"/>
      <c r="G69" s="68"/>
    </row>
  </sheetData>
  <mergeCells count="10">
    <mergeCell ref="A62:E62"/>
    <mergeCell ref="F62:G62"/>
    <mergeCell ref="A63:E63"/>
    <mergeCell ref="F63:G63"/>
    <mergeCell ref="A2:G2"/>
    <mergeCell ref="A3:G3"/>
    <mergeCell ref="A5:G5"/>
    <mergeCell ref="A7:G7"/>
    <mergeCell ref="A61:E61"/>
    <mergeCell ref="F61:G61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65" fitToHeight="0" orientation="portrait" verticalDpi="300" r:id="rId1"/>
  <rowBreaks count="1" manualBreakCount="1">
    <brk id="7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 Branco</vt:lpstr>
      <vt:lpstr>'Orçamento Branco'!Area_de_impressao</vt:lpstr>
      <vt:lpstr>'Orçamento Branco'!Titulos_de_impressao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Marques de Souza</dc:creator>
  <cp:lastModifiedBy>Joseani Donizete Bassani Torres</cp:lastModifiedBy>
  <cp:lastPrinted>2014-12-15T13:21:13Z</cp:lastPrinted>
  <dcterms:created xsi:type="dcterms:W3CDTF">2013-05-13T00:40:34Z</dcterms:created>
  <dcterms:modified xsi:type="dcterms:W3CDTF">2014-12-15T18:37:19Z</dcterms:modified>
</cp:coreProperties>
</file>